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240" windowWidth="17490" windowHeight="6915" tabRatio="500" activeTab="1"/>
  </bookViews>
  <sheets>
    <sheet name="Termo de Fomento ou Acordo" sheetId="4" r:id="rId1"/>
    <sheet name="Planilha Global" sheetId="5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5" i="5" l="1"/>
  <c r="G66" i="5"/>
  <c r="G67" i="5"/>
  <c r="G55" i="5"/>
  <c r="G69" i="5"/>
  <c r="G53" i="5"/>
  <c r="G54" i="5"/>
  <c r="G65" i="5" l="1"/>
  <c r="G64" i="5"/>
  <c r="G63" i="5"/>
  <c r="G62" i="5"/>
  <c r="G61" i="5"/>
  <c r="G60" i="5"/>
  <c r="G59" i="5"/>
  <c r="G56" i="5"/>
  <c r="G52" i="5"/>
  <c r="G51" i="5"/>
  <c r="G50" i="5"/>
  <c r="G49" i="5"/>
  <c r="G48" i="5"/>
  <c r="G47" i="5"/>
  <c r="G46" i="5"/>
  <c r="G45" i="5"/>
  <c r="G23" i="5"/>
  <c r="G15" i="5"/>
  <c r="G44" i="5" l="1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74" i="5" l="1"/>
  <c r="G11" i="5" l="1"/>
  <c r="G10" i="5"/>
  <c r="G9" i="5"/>
  <c r="G8" i="5"/>
  <c r="G7" i="5"/>
  <c r="G12" i="5" l="1"/>
  <c r="G76" i="5"/>
  <c r="G77" i="5" s="1"/>
  <c r="G25" i="5"/>
  <c r="G24" i="5"/>
  <c r="G22" i="5"/>
  <c r="G57" i="5" s="1"/>
  <c r="G21" i="5"/>
  <c r="G20" i="5"/>
  <c r="G19" i="5"/>
  <c r="G18" i="5"/>
  <c r="G17" i="5"/>
  <c r="G16" i="5"/>
  <c r="G14" i="5"/>
  <c r="G39" i="4"/>
  <c r="G38" i="4"/>
  <c r="G37" i="4"/>
  <c r="G36" i="4"/>
  <c r="G33" i="4"/>
  <c r="G32" i="4"/>
  <c r="G29" i="4"/>
  <c r="G28" i="4"/>
  <c r="G25" i="4"/>
  <c r="G24" i="4"/>
  <c r="G21" i="4"/>
  <c r="G20" i="4"/>
  <c r="G19" i="4"/>
  <c r="G18" i="4"/>
  <c r="G17" i="4"/>
  <c r="G16" i="4"/>
  <c r="G15" i="4"/>
  <c r="G14" i="4"/>
  <c r="G13" i="4"/>
  <c r="G12" i="4"/>
  <c r="G11" i="4"/>
  <c r="G10" i="4"/>
  <c r="G7" i="4"/>
  <c r="G22" i="4" l="1"/>
  <c r="G26" i="4"/>
  <c r="G30" i="4"/>
  <c r="G34" i="4"/>
  <c r="G40" i="4"/>
  <c r="G8" i="4"/>
  <c r="G41" i="4" l="1"/>
  <c r="G78" i="5"/>
  <c r="G70" i="5"/>
</calcChain>
</file>

<file path=xl/sharedStrings.xml><?xml version="1.0" encoding="utf-8"?>
<sst xmlns="http://schemas.openxmlformats.org/spreadsheetml/2006/main" count="224" uniqueCount="92">
  <si>
    <t>PLANILHA DE PREÇO - TERMO DE FOMENTO</t>
  </si>
  <si>
    <t>SUB-TOTAL &gt;&gt;&gt;&gt;&gt;</t>
  </si>
  <si>
    <t>VALOR TOTAL &gt;&gt;&gt;&gt;&gt;</t>
  </si>
  <si>
    <t>Financiado por:</t>
  </si>
  <si>
    <t>Unidade de Media</t>
  </si>
  <si>
    <t>Qtde</t>
  </si>
  <si>
    <t>Valor Unitário</t>
  </si>
  <si>
    <t>Valor Total</t>
  </si>
  <si>
    <t>Meta</t>
  </si>
  <si>
    <t>Serviço</t>
  </si>
  <si>
    <t>Concedenete</t>
  </si>
  <si>
    <t>Contratação de serviço de Produtor Executivo</t>
  </si>
  <si>
    <t>Contratação de serviço de Diretor Geral</t>
  </si>
  <si>
    <t>Contratação de  serviço de Assistente de Diretor</t>
  </si>
  <si>
    <t>Contratação  de serviço de  Diretor de Produção</t>
  </si>
  <si>
    <t>Contratação  de serviço de  Assistente de Produção</t>
  </si>
  <si>
    <t>SUB-TOTAL :</t>
  </si>
  <si>
    <t>Serviço de Intérprete de Língua Brasileira de Sinais com domínio da língua de sinais e técnicas de tradução e interpretação para  realizar comunicação com o público  LGBT de deficiência auditiva.</t>
  </si>
  <si>
    <t>Sem custo para o evento</t>
  </si>
  <si>
    <t xml:space="preserve"> Palestra sob o tema atinente à inclusão  produtiva e economia criativa, dentro dos princípios da solidariedade: “Produtivos, Inovadores e  Criativos”.</t>
  </si>
  <si>
    <t>Serviço voluntário  em parceria  com Fórum de Economia Solidária do DF e Entorno</t>
  </si>
  <si>
    <t>Concedente</t>
  </si>
  <si>
    <t xml:space="preserve"> Web Design </t>
  </si>
  <si>
    <t xml:space="preserve"> Assessoria de Imprensa</t>
  </si>
  <si>
    <t>ml</t>
  </si>
  <si>
    <t>Barricada Para contenção de Público.</t>
  </si>
  <si>
    <t>m2</t>
  </si>
  <si>
    <t xml:space="preserve">Unidade </t>
  </si>
  <si>
    <t>unidade</t>
  </si>
  <si>
    <t>serviço</t>
  </si>
  <si>
    <t>Il</t>
  </si>
  <si>
    <t>Serviços</t>
  </si>
  <si>
    <t>Pórticos de entrada 8x5.</t>
  </si>
  <si>
    <t>Pórticos para banheiro 4x4.</t>
  </si>
  <si>
    <t>Fechamento cego e placa de metal.</t>
  </si>
  <si>
    <t>Grade para controle de público, com pés e pinos metálicos para encaixe e fixação.</t>
  </si>
  <si>
    <t>Montagem e desmontagem de tenda 6x6.</t>
  </si>
  <si>
    <t>Tenda 10x10.</t>
  </si>
  <si>
    <t>Kit Mobiliário para Sala de Produção.</t>
  </si>
  <si>
    <t>Brigada de incêndio para emergências em eventos.</t>
  </si>
  <si>
    <t>Segurança desarmado.</t>
  </si>
  <si>
    <t>Fornecimento de Ambulância equipada (UTI).</t>
  </si>
  <si>
    <t>Extintor de incêndio classe ABC 6kg.</t>
  </si>
  <si>
    <t>Fotógrafo Profissional.</t>
  </si>
  <si>
    <t>Fornecimento de ALMOÇO.</t>
  </si>
  <si>
    <t>Coquetel para Camarins.</t>
  </si>
  <si>
    <t>TRIO ELÉTRICO GRANDE PORTE.</t>
  </si>
  <si>
    <t>Pulseira de vinil, para identificação e acesso, com fecho de lacre.</t>
  </si>
  <si>
    <t>Confecção de camisa</t>
  </si>
  <si>
    <t>Impressão de banner em lona.</t>
  </si>
  <si>
    <t>Van, 15 lugares ou van de carga, ar condicionado, motorista, celular e combustível.</t>
  </si>
  <si>
    <t>Show pirotécnico.</t>
  </si>
  <si>
    <t>Grupo Gerador Singular de 350kva.</t>
  </si>
  <si>
    <t>Grupo Gerador Singular De 260kva.</t>
  </si>
  <si>
    <t>Iluminação para show de Grande Porte E Led.</t>
  </si>
  <si>
    <t>PALCO DUAS AGUAS (Modulo 12x8).</t>
  </si>
  <si>
    <t>Aterramento das estruturas e um ponto de energia com ponto de luz em casa tenda.</t>
  </si>
  <si>
    <t>Kit Mobiliário Para Camarins SIMPLES.</t>
  </si>
  <si>
    <t>Banheiro químico adaptado para Cadeirantes.</t>
  </si>
  <si>
    <t>Estruturas Em Octanorm Ou Similar Camarins E Standes.</t>
  </si>
  <si>
    <t>Montagem de balcão em alumínio</t>
  </si>
  <si>
    <r>
      <t>Sonorização para show de Grande porte</t>
    </r>
    <r>
      <rPr>
        <sz val="11"/>
        <color theme="1"/>
        <rFont val="Arial"/>
        <family val="2"/>
      </rPr>
      <t xml:space="preserve"> </t>
    </r>
  </si>
  <si>
    <t>Apartamento Double - Diária com café da manhã e taxas inclusas.</t>
  </si>
  <si>
    <t>Fornecimento de Almoço e Jantar dentro do Ambiente Hoteleiro.</t>
  </si>
  <si>
    <t>Diaria</t>
  </si>
  <si>
    <t>Apartamento Single - Diária com café da manhã.</t>
  </si>
  <si>
    <t>diaria</t>
  </si>
  <si>
    <t>Unidade</t>
  </si>
  <si>
    <t>Contratação da Artista Nacional Lexa</t>
  </si>
  <si>
    <t>Trio elétrico de  grande porte</t>
  </si>
  <si>
    <t>Banheiro químico STANDAR</t>
  </si>
  <si>
    <t>Água Mineral Garrafinha</t>
  </si>
  <si>
    <t>Kit Lanche.</t>
  </si>
  <si>
    <t>Designer Grafico</t>
  </si>
  <si>
    <t>Cachê</t>
  </si>
  <si>
    <t>META 04: Realizar Jornada Inclusiva LGBT com debates referente ao tema atinente à inclusão e economia Criativa: "Produtivos, inovadores e Criativos", valorizando a economia criativa e dos principios da solidariedade.</t>
  </si>
  <si>
    <t>META 05: Organizar os desdobramentos das atividades do projeto, bem como divulgação e registro das manifestações e interação do segmentos e suas proposição artisticas e culturais.</t>
  </si>
  <si>
    <t xml:space="preserve">Meta 3: Realização da 4ª Parada do Orgulho LGBT no Guará/DF dia 26 de novembro de 2017   com eventos artísticos e culturais de temática LGBT </t>
  </si>
  <si>
    <t>Meta 5: Divulgação das atividades do projeto, bem como o registro das manifestações, a produção documental e interação do segmento e suas proposições culturais.</t>
  </si>
  <si>
    <t xml:space="preserve">Meta 2: Contratação de recursos de infraestrutura, artísticos e culturais de temática LGBT para realização da 9ª Parada do Orgulho LGBT na Ceilândia/DF – dia 19 de novembro de 2017 </t>
  </si>
  <si>
    <t xml:space="preserve">Meta 3: Contratar recursos de infraestrutura,  artísticos e culturais de temática LGBT para realização da 4ª Parada do Orgulho LGBT no Guará/DF dia 26 de novembro de 2017   </t>
  </si>
  <si>
    <t>Seriço de fotografia - Fotógrafo Profissional.</t>
  </si>
  <si>
    <t>Banheiro químico STANDARD.</t>
  </si>
  <si>
    <t>Meta 1 - Estruturar o gerenciamento das ações estratégicas do projeto por meio da contratação de integrantes de equipe técnica gerencial para execução e prestação de contas, visando a garantia das manifestações e atividades paralelas, atingimento do objeto planejadogarantia das manifestações e atividades paralelas, atingimento do objeto planejado. As contratações atendem as metas do projeto relativas à realização das duas  paradas do orgulho LGBT (Ceilândia e Guará - DF) e à jornada inclusiva LGBT.</t>
  </si>
  <si>
    <t>Disponibilidade de  um vouche para atender aos cinco hóspedes no fornecimento de Água e Refrigerante dentro do Ambiente Hoteleiro.</t>
  </si>
  <si>
    <t>Contratação de DJ’S Nacional Filipe Guerra.</t>
  </si>
  <si>
    <t xml:space="preserve">Contratação de  assistentes de palco para o preparo e ajuste das necessidades técnicas para apresentações artísticas LGBT </t>
  </si>
  <si>
    <t xml:space="preserve">CDJ para reprodução e mixagem </t>
  </si>
  <si>
    <t>M2</t>
  </si>
  <si>
    <t xml:space="preserve">ECAD </t>
  </si>
  <si>
    <t>Rádio comunicador HT digital 12 faixas, com alcance de 9km, fone de ouvido, carregador.</t>
  </si>
  <si>
    <t>Fornecimento de Coffe Breeak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</si>
</sst>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* #,##0.00_);_(&quot;R$&quot;* \(#,##0.00\);_(&quot;R$&quot;* &quot;-&quot;??_);_(@_)"/>
    <numFmt numFmtId="165" formatCode="&quot;R$&quot;\ #,##0.0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3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charset val="204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36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22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12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5" borderId="3" xfId="121" applyFont="1" applyFill="1" applyBorder="1" applyAlignment="1" applyProtection="1">
      <alignment horizontal="right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5" borderId="3" xfId="0" applyFont="1" applyFill="1" applyBorder="1" applyAlignment="1" applyProtection="1">
      <alignment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165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11" fillId="5" borderId="3" xfId="0" applyFont="1" applyFill="1" applyBorder="1" applyAlignment="1" applyProtection="1">
      <alignment vertical="center" wrapText="1"/>
      <protection locked="0"/>
    </xf>
    <xf numFmtId="164" fontId="11" fillId="5" borderId="3" xfId="121" applyFont="1" applyFill="1" applyBorder="1" applyAlignment="1" applyProtection="1">
      <alignment horizontal="right" vertical="center" wrapText="1"/>
      <protection locked="0"/>
    </xf>
    <xf numFmtId="0" fontId="11" fillId="0" borderId="3" xfId="0" applyFont="1" applyBorder="1" applyAlignment="1">
      <alignment horizontal="center" vertical="center" wrapText="1"/>
    </xf>
    <xf numFmtId="0" fontId="0" fillId="6" borderId="3" xfId="0" applyFont="1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>
      <alignment horizontal="center" vertical="center" wrapText="1"/>
    </xf>
    <xf numFmtId="164" fontId="0" fillId="0" borderId="3" xfId="121" applyFont="1" applyFill="1" applyBorder="1" applyAlignment="1" applyProtection="1">
      <alignment horizontal="righ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>
      <alignment horizontal="center" vertical="center" wrapText="1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165" fontId="17" fillId="0" borderId="3" xfId="0" applyNumberFormat="1" applyFont="1" applyBorder="1" applyAlignment="1" applyProtection="1">
      <alignment horizontal="center" vertical="center" wrapText="1"/>
      <protection locked="0"/>
    </xf>
    <xf numFmtId="165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 wrapText="1"/>
      <protection hidden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 applyProtection="1">
      <alignment horizontal="center" vertical="center" wrapText="1"/>
      <protection locked="0"/>
    </xf>
    <xf numFmtId="165" fontId="17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165" fontId="17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165" fontId="18" fillId="3" borderId="3" xfId="0" applyNumberFormat="1" applyFont="1" applyFill="1" applyBorder="1" applyAlignment="1" applyProtection="1">
      <alignment horizontal="center" vertical="center"/>
      <protection locked="0"/>
    </xf>
    <xf numFmtId="165" fontId="19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3" xfId="0" applyNumberFormat="1" applyFont="1" applyBorder="1" applyAlignment="1">
      <alignment horizontal="center" vertical="center" wrapText="1"/>
    </xf>
    <xf numFmtId="164" fontId="17" fillId="6" borderId="3" xfId="121" applyFont="1" applyFill="1" applyBorder="1" applyAlignment="1" applyProtection="1">
      <alignment horizontal="center" vertical="center" wrapText="1"/>
      <protection locked="0"/>
    </xf>
    <xf numFmtId="164" fontId="19" fillId="5" borderId="3" xfId="121" applyFont="1" applyFill="1" applyBorder="1" applyAlignment="1" applyProtection="1">
      <alignment horizontal="center" vertical="center" wrapText="1"/>
      <protection locked="0"/>
    </xf>
    <xf numFmtId="164" fontId="17" fillId="5" borderId="3" xfId="121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hidden="1"/>
    </xf>
    <xf numFmtId="0" fontId="17" fillId="7" borderId="3" xfId="0" applyFont="1" applyFill="1" applyBorder="1" applyAlignment="1" applyProtection="1">
      <alignment horizontal="center" vertical="center" wrapText="1"/>
      <protection hidden="1"/>
    </xf>
    <xf numFmtId="0" fontId="17" fillId="4" borderId="3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>
      <alignment horizontal="left" vertical="center"/>
    </xf>
    <xf numFmtId="0" fontId="17" fillId="6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7" fillId="5" borderId="3" xfId="0" applyFont="1" applyFill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>
      <alignment horizontal="left" vertical="center" wrapText="1"/>
    </xf>
    <xf numFmtId="165" fontId="19" fillId="0" borderId="3" xfId="0" applyNumberFormat="1" applyFont="1" applyBorder="1" applyAlignment="1" applyProtection="1">
      <alignment horizontal="center" vertical="center" wrapText="1"/>
      <protection locked="0"/>
    </xf>
    <xf numFmtId="0" fontId="19" fillId="5" borderId="3" xfId="0" applyFont="1" applyFill="1" applyBorder="1" applyAlignment="1" applyProtection="1">
      <alignment horizontal="left" vertical="center" wrapText="1"/>
      <protection locked="0"/>
    </xf>
    <xf numFmtId="0" fontId="17" fillId="7" borderId="3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right" vertical="center" wrapText="1"/>
      <protection hidden="1"/>
    </xf>
    <xf numFmtId="0" fontId="3" fillId="4" borderId="2" xfId="0" applyFont="1" applyFill="1" applyBorder="1" applyAlignment="1" applyProtection="1">
      <alignment horizontal="right" vertical="center" wrapText="1"/>
      <protection hidden="1"/>
    </xf>
    <xf numFmtId="0" fontId="3" fillId="4" borderId="4" xfId="0" applyFont="1" applyFill="1" applyBorder="1" applyAlignment="1" applyProtection="1">
      <alignment horizontal="right" vertical="center" wrapText="1"/>
      <protection hidden="1"/>
    </xf>
    <xf numFmtId="0" fontId="3" fillId="7" borderId="1" xfId="0" applyFont="1" applyFill="1" applyBorder="1" applyAlignment="1" applyProtection="1">
      <alignment horizontal="left" vertical="center" wrapText="1"/>
      <protection hidden="1"/>
    </xf>
    <xf numFmtId="0" fontId="3" fillId="7" borderId="2" xfId="0" applyFont="1" applyFill="1" applyBorder="1" applyAlignment="1" applyProtection="1">
      <alignment horizontal="left" vertical="center" wrapText="1"/>
      <protection hidden="1"/>
    </xf>
    <xf numFmtId="0" fontId="3" fillId="7" borderId="4" xfId="0" applyFont="1" applyFill="1" applyBorder="1" applyAlignment="1" applyProtection="1">
      <alignment horizontal="left" vertical="center" wrapText="1"/>
      <protection hidden="1"/>
    </xf>
    <xf numFmtId="0" fontId="2" fillId="3" borderId="1" xfId="0" applyFont="1" applyFill="1" applyBorder="1" applyAlignment="1" applyProtection="1">
      <alignment horizontal="right" vertical="center" wrapText="1"/>
      <protection hidden="1"/>
    </xf>
    <xf numFmtId="0" fontId="2" fillId="3" borderId="2" xfId="0" applyFont="1" applyFill="1" applyBorder="1" applyAlignment="1" applyProtection="1">
      <alignment horizontal="right" vertical="center" wrapText="1"/>
      <protection hidden="1"/>
    </xf>
    <xf numFmtId="0" fontId="2" fillId="3" borderId="4" xfId="0" applyFont="1" applyFill="1" applyBorder="1" applyAlignment="1" applyProtection="1">
      <alignment horizontal="right" vertical="center" wrapText="1"/>
      <protection hidden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5" fillId="7" borderId="1" xfId="0" applyFont="1" applyFill="1" applyBorder="1" applyAlignment="1" applyProtection="1">
      <alignment horizontal="left" vertical="center" wrapText="1"/>
      <protection hidden="1"/>
    </xf>
    <xf numFmtId="0" fontId="5" fillId="7" borderId="2" xfId="0" applyFont="1" applyFill="1" applyBorder="1" applyAlignment="1" applyProtection="1">
      <alignment horizontal="left" vertical="center" wrapText="1"/>
      <protection hidden="1"/>
    </xf>
    <xf numFmtId="0" fontId="5" fillId="7" borderId="4" xfId="0" applyFont="1" applyFill="1" applyBorder="1" applyAlignment="1" applyProtection="1">
      <alignment horizontal="left" vertical="center" wrapText="1"/>
      <protection hidden="1"/>
    </xf>
    <xf numFmtId="0" fontId="17" fillId="7" borderId="1" xfId="0" applyFont="1" applyFill="1" applyBorder="1" applyAlignment="1" applyProtection="1">
      <alignment horizontal="left" vertical="center" wrapText="1"/>
      <protection hidden="1"/>
    </xf>
    <xf numFmtId="0" fontId="17" fillId="7" borderId="2" xfId="0" applyFont="1" applyFill="1" applyBorder="1" applyAlignment="1" applyProtection="1">
      <alignment horizontal="left" vertical="center" wrapText="1"/>
      <protection hidden="1"/>
    </xf>
    <xf numFmtId="0" fontId="17" fillId="7" borderId="4" xfId="0" applyFont="1" applyFill="1" applyBorder="1" applyAlignment="1" applyProtection="1">
      <alignment horizontal="left" vertical="center" wrapText="1"/>
      <protection hidden="1"/>
    </xf>
    <xf numFmtId="0" fontId="17" fillId="7" borderId="3" xfId="0" applyFont="1" applyFill="1" applyBorder="1" applyAlignment="1" applyProtection="1">
      <alignment horizontal="center" vertical="center" wrapText="1"/>
      <protection hidden="1"/>
    </xf>
    <xf numFmtId="0" fontId="17" fillId="7" borderId="3" xfId="0" applyFont="1" applyFill="1" applyBorder="1" applyAlignment="1" applyProtection="1">
      <alignment horizontal="center" vertical="center"/>
      <protection hidden="1"/>
    </xf>
    <xf numFmtId="0" fontId="14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hidden="1"/>
    </xf>
    <xf numFmtId="0" fontId="16" fillId="7" borderId="1" xfId="0" applyFont="1" applyFill="1" applyBorder="1" applyAlignment="1" applyProtection="1">
      <alignment horizontal="left" vertical="center" wrapText="1"/>
      <protection hidden="1"/>
    </xf>
    <xf numFmtId="0" fontId="16" fillId="7" borderId="2" xfId="0" applyFont="1" applyFill="1" applyBorder="1" applyAlignment="1" applyProtection="1">
      <alignment horizontal="left" vertical="center" wrapText="1"/>
      <protection hidden="1"/>
    </xf>
    <xf numFmtId="0" fontId="16" fillId="7" borderId="4" xfId="0" applyFont="1" applyFill="1" applyBorder="1" applyAlignment="1" applyProtection="1">
      <alignment horizontal="left" vertical="center" wrapText="1"/>
      <protection hidden="1"/>
    </xf>
    <xf numFmtId="0" fontId="18" fillId="3" borderId="3" xfId="0" applyFont="1" applyFill="1" applyBorder="1" applyAlignment="1" applyProtection="1">
      <alignment horizontal="center" vertical="center" wrapText="1"/>
      <protection hidden="1"/>
    </xf>
    <xf numFmtId="4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</cellXfs>
  <cellStyles count="122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Moeda" xfId="12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105" workbookViewId="0">
      <selection activeCell="C17" sqref="C17"/>
    </sheetView>
  </sheetViews>
  <sheetFormatPr defaultColWidth="83.125" defaultRowHeight="15.75" x14ac:dyDescent="0.25"/>
  <cols>
    <col min="1" max="1" width="5" style="3" bestFit="1" customWidth="1"/>
    <col min="2" max="2" width="61.5" style="3" customWidth="1"/>
    <col min="3" max="3" width="29.625" style="3" bestFit="1" customWidth="1"/>
    <col min="4" max="4" width="17.5" style="3" bestFit="1" customWidth="1"/>
    <col min="5" max="5" width="10.875" style="3" bestFit="1" customWidth="1"/>
    <col min="6" max="6" width="12.875" style="3" bestFit="1" customWidth="1"/>
    <col min="7" max="7" width="14.875" style="3" bestFit="1" customWidth="1"/>
    <col min="8" max="8" width="24.5" style="3" customWidth="1"/>
    <col min="9" max="9" width="21.5" style="3" customWidth="1"/>
    <col min="10" max="16384" width="83.125" style="3"/>
  </cols>
  <sheetData>
    <row r="1" spans="1:7" x14ac:dyDescent="0.25">
      <c r="A1" s="79"/>
      <c r="B1" s="80"/>
      <c r="C1" s="80"/>
      <c r="D1" s="80"/>
      <c r="E1" s="80"/>
      <c r="F1" s="80"/>
      <c r="G1" s="81"/>
    </row>
    <row r="2" spans="1:7" x14ac:dyDescent="0.25">
      <c r="A2" s="82"/>
      <c r="B2" s="83"/>
      <c r="C2" s="83"/>
      <c r="D2" s="83"/>
      <c r="E2" s="83"/>
      <c r="F2" s="83"/>
      <c r="G2" s="84"/>
    </row>
    <row r="3" spans="1:7" ht="16.5" thickBot="1" x14ac:dyDescent="0.3">
      <c r="A3" s="85"/>
      <c r="B3" s="86"/>
      <c r="C3" s="86"/>
      <c r="D3" s="86"/>
      <c r="E3" s="86"/>
      <c r="F3" s="86"/>
      <c r="G3" s="87"/>
    </row>
    <row r="4" spans="1:7" ht="18.75" x14ac:dyDescent="0.25">
      <c r="A4" s="88" t="s">
        <v>0</v>
      </c>
      <c r="B4" s="89"/>
      <c r="C4" s="89"/>
      <c r="D4" s="89"/>
      <c r="E4" s="89"/>
      <c r="F4" s="89"/>
      <c r="G4" s="89"/>
    </row>
    <row r="5" spans="1:7" ht="37.5" x14ac:dyDescent="0.25">
      <c r="A5" s="27"/>
      <c r="B5" s="27"/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</row>
    <row r="6" spans="1:7" x14ac:dyDescent="0.25">
      <c r="A6" s="90" t="s">
        <v>8</v>
      </c>
      <c r="B6" s="91"/>
      <c r="C6" s="91"/>
      <c r="D6" s="91"/>
      <c r="E6" s="91"/>
      <c r="F6" s="91"/>
      <c r="G6" s="92"/>
    </row>
    <row r="7" spans="1:7" s="15" customFormat="1" x14ac:dyDescent="0.25">
      <c r="A7" s="11">
        <v>1</v>
      </c>
      <c r="B7" s="12"/>
      <c r="C7" s="13"/>
      <c r="D7" s="10"/>
      <c r="E7" s="1"/>
      <c r="F7" s="9"/>
      <c r="G7" s="14">
        <f>E7*F7</f>
        <v>0</v>
      </c>
    </row>
    <row r="8" spans="1:7" x14ac:dyDescent="0.25">
      <c r="A8" s="76" t="s">
        <v>1</v>
      </c>
      <c r="B8" s="77"/>
      <c r="C8" s="77"/>
      <c r="D8" s="77"/>
      <c r="E8" s="77"/>
      <c r="F8" s="78"/>
      <c r="G8" s="4">
        <f>SUM(G7)</f>
        <v>0</v>
      </c>
    </row>
    <row r="9" spans="1:7" x14ac:dyDescent="0.25">
      <c r="A9" s="90" t="s">
        <v>8</v>
      </c>
      <c r="B9" s="91"/>
      <c r="C9" s="91"/>
      <c r="D9" s="91"/>
      <c r="E9" s="91"/>
      <c r="F9" s="91"/>
      <c r="G9" s="92"/>
    </row>
    <row r="10" spans="1:7" s="15" customFormat="1" x14ac:dyDescent="0.25">
      <c r="A10" s="11">
        <v>2</v>
      </c>
      <c r="B10" s="22"/>
      <c r="C10" s="23"/>
      <c r="D10" s="2"/>
      <c r="E10" s="2">
        <v>0</v>
      </c>
      <c r="F10" s="24">
        <v>0</v>
      </c>
      <c r="G10" s="14">
        <f t="shared" ref="G10:G21" si="0">E10*F10</f>
        <v>0</v>
      </c>
    </row>
    <row r="11" spans="1:7" s="15" customFormat="1" x14ac:dyDescent="0.25">
      <c r="A11" s="11">
        <v>3</v>
      </c>
      <c r="B11" s="16"/>
      <c r="C11" s="13"/>
      <c r="D11" s="10"/>
      <c r="E11" s="1"/>
      <c r="F11" s="17"/>
      <c r="G11" s="14">
        <f t="shared" si="0"/>
        <v>0</v>
      </c>
    </row>
    <row r="12" spans="1:7" s="15" customFormat="1" x14ac:dyDescent="0.25">
      <c r="A12" s="11">
        <v>4</v>
      </c>
      <c r="B12" s="12"/>
      <c r="C12" s="13"/>
      <c r="D12" s="10"/>
      <c r="E12" s="1"/>
      <c r="F12" s="9"/>
      <c r="G12" s="14">
        <f t="shared" si="0"/>
        <v>0</v>
      </c>
    </row>
    <row r="13" spans="1:7" s="15" customFormat="1" x14ac:dyDescent="0.25">
      <c r="A13" s="11">
        <v>5</v>
      </c>
      <c r="B13" s="20"/>
      <c r="C13" s="21"/>
      <c r="D13" s="10"/>
      <c r="E13" s="1"/>
      <c r="F13" s="17"/>
      <c r="G13" s="14">
        <f t="shared" si="0"/>
        <v>0</v>
      </c>
    </row>
    <row r="14" spans="1:7" s="15" customFormat="1" x14ac:dyDescent="0.25">
      <c r="A14" s="11">
        <v>6</v>
      </c>
      <c r="B14" s="16"/>
      <c r="C14" s="13"/>
      <c r="D14" s="10"/>
      <c r="E14" s="1"/>
      <c r="F14" s="9"/>
      <c r="G14" s="14">
        <f t="shared" si="0"/>
        <v>0</v>
      </c>
    </row>
    <row r="15" spans="1:7" s="15" customFormat="1" x14ac:dyDescent="0.25">
      <c r="A15" s="25">
        <v>7</v>
      </c>
      <c r="B15" s="26"/>
      <c r="C15" s="21"/>
      <c r="D15" s="2"/>
      <c r="E15" s="2"/>
      <c r="F15" s="24"/>
      <c r="G15" s="14">
        <f t="shared" si="0"/>
        <v>0</v>
      </c>
    </row>
    <row r="16" spans="1:7" s="15" customFormat="1" x14ac:dyDescent="0.25">
      <c r="A16" s="11">
        <v>8</v>
      </c>
      <c r="B16" s="12"/>
      <c r="C16" s="18"/>
      <c r="D16" s="10"/>
      <c r="E16" s="1"/>
      <c r="F16" s="9"/>
      <c r="G16" s="14">
        <f t="shared" si="0"/>
        <v>0</v>
      </c>
    </row>
    <row r="17" spans="1:7" s="15" customFormat="1" x14ac:dyDescent="0.25">
      <c r="A17" s="11">
        <v>9</v>
      </c>
      <c r="B17" s="16"/>
      <c r="C17" s="13"/>
      <c r="D17" s="10"/>
      <c r="E17" s="1"/>
      <c r="F17" s="9"/>
      <c r="G17" s="14">
        <f t="shared" si="0"/>
        <v>0</v>
      </c>
    </row>
    <row r="18" spans="1:7" s="15" customFormat="1" x14ac:dyDescent="0.25">
      <c r="A18" s="11">
        <v>10</v>
      </c>
      <c r="B18" s="12"/>
      <c r="C18" s="21"/>
      <c r="D18" s="10"/>
      <c r="E18" s="1"/>
      <c r="F18" s="9"/>
      <c r="G18" s="14">
        <f t="shared" si="0"/>
        <v>0</v>
      </c>
    </row>
    <row r="19" spans="1:7" s="15" customFormat="1" x14ac:dyDescent="0.25">
      <c r="A19" s="11">
        <v>11</v>
      </c>
      <c r="B19" s="19"/>
      <c r="C19" s="18"/>
      <c r="D19" s="10"/>
      <c r="E19" s="1"/>
      <c r="F19" s="9"/>
      <c r="G19" s="14">
        <f t="shared" si="0"/>
        <v>0</v>
      </c>
    </row>
    <row r="20" spans="1:7" s="15" customFormat="1" ht="63.95" customHeight="1" x14ac:dyDescent="0.25">
      <c r="A20" s="11">
        <v>12</v>
      </c>
      <c r="B20" s="16"/>
      <c r="C20" s="13"/>
      <c r="D20" s="10"/>
      <c r="E20" s="1"/>
      <c r="F20" s="9"/>
      <c r="G20" s="14">
        <f t="shared" si="0"/>
        <v>0</v>
      </c>
    </row>
    <row r="21" spans="1:7" s="15" customFormat="1" x14ac:dyDescent="0.25">
      <c r="A21" s="11">
        <v>13</v>
      </c>
      <c r="B21" s="16"/>
      <c r="C21" s="13"/>
      <c r="D21" s="10"/>
      <c r="E21" s="1"/>
      <c r="F21" s="9"/>
      <c r="G21" s="14">
        <f t="shared" si="0"/>
        <v>0</v>
      </c>
    </row>
    <row r="22" spans="1:7" x14ac:dyDescent="0.25">
      <c r="A22" s="76" t="s">
        <v>1</v>
      </c>
      <c r="B22" s="77"/>
      <c r="C22" s="77"/>
      <c r="D22" s="77"/>
      <c r="E22" s="77"/>
      <c r="F22" s="78"/>
      <c r="G22" s="4">
        <f>SUM(G10:G21)</f>
        <v>0</v>
      </c>
    </row>
    <row r="23" spans="1:7" x14ac:dyDescent="0.25">
      <c r="A23" s="73" t="s">
        <v>8</v>
      </c>
      <c r="B23" s="74"/>
      <c r="C23" s="74"/>
      <c r="D23" s="74"/>
      <c r="E23" s="74"/>
      <c r="F23" s="74"/>
      <c r="G23" s="75"/>
    </row>
    <row r="24" spans="1:7" s="15" customFormat="1" x14ac:dyDescent="0.25">
      <c r="A24" s="11">
        <v>14</v>
      </c>
      <c r="B24" s="12"/>
      <c r="C24" s="13"/>
      <c r="D24" s="10"/>
      <c r="E24" s="1"/>
      <c r="F24" s="9"/>
      <c r="G24" s="14">
        <f t="shared" ref="G24:G25" si="1">E24*F24</f>
        <v>0</v>
      </c>
    </row>
    <row r="25" spans="1:7" s="15" customFormat="1" x14ac:dyDescent="0.25">
      <c r="A25" s="11">
        <v>18</v>
      </c>
      <c r="B25" s="12"/>
      <c r="C25" s="13"/>
      <c r="D25" s="10"/>
      <c r="E25" s="1"/>
      <c r="F25" s="9"/>
      <c r="G25" s="14">
        <f t="shared" si="1"/>
        <v>0</v>
      </c>
    </row>
    <row r="26" spans="1:7" x14ac:dyDescent="0.25">
      <c r="A26" s="76" t="s">
        <v>1</v>
      </c>
      <c r="B26" s="77"/>
      <c r="C26" s="77"/>
      <c r="D26" s="77"/>
      <c r="E26" s="77"/>
      <c r="F26" s="78"/>
      <c r="G26" s="4">
        <f>SUM(G24:G25)</f>
        <v>0</v>
      </c>
    </row>
    <row r="27" spans="1:7" x14ac:dyDescent="0.25">
      <c r="A27" s="73"/>
      <c r="B27" s="74"/>
      <c r="C27" s="74"/>
      <c r="D27" s="74"/>
      <c r="E27" s="74"/>
      <c r="F27" s="74"/>
      <c r="G27" s="75"/>
    </row>
    <row r="28" spans="1:7" s="15" customFormat="1" x14ac:dyDescent="0.25">
      <c r="A28" s="11">
        <v>22</v>
      </c>
      <c r="B28" s="12"/>
      <c r="C28" s="13"/>
      <c r="D28" s="10"/>
      <c r="E28" s="1"/>
      <c r="F28" s="9"/>
      <c r="G28" s="14">
        <f t="shared" ref="G28:G29" si="2">E28*F28</f>
        <v>0</v>
      </c>
    </row>
    <row r="29" spans="1:7" s="15" customFormat="1" x14ac:dyDescent="0.25">
      <c r="A29" s="11">
        <v>23</v>
      </c>
      <c r="B29" s="12"/>
      <c r="C29" s="13"/>
      <c r="D29" s="10"/>
      <c r="E29" s="1"/>
      <c r="F29" s="9"/>
      <c r="G29" s="14">
        <f t="shared" si="2"/>
        <v>0</v>
      </c>
    </row>
    <row r="30" spans="1:7" x14ac:dyDescent="0.25">
      <c r="A30" s="76" t="s">
        <v>1</v>
      </c>
      <c r="B30" s="77"/>
      <c r="C30" s="77"/>
      <c r="D30" s="77"/>
      <c r="E30" s="77"/>
      <c r="F30" s="78"/>
      <c r="G30" s="4">
        <f>SUM(G28:G29)</f>
        <v>0</v>
      </c>
    </row>
    <row r="31" spans="1:7" x14ac:dyDescent="0.25">
      <c r="A31" s="73" t="s">
        <v>8</v>
      </c>
      <c r="B31" s="74"/>
      <c r="C31" s="74"/>
      <c r="D31" s="74"/>
      <c r="E31" s="74"/>
      <c r="F31" s="74"/>
      <c r="G31" s="75"/>
    </row>
    <row r="32" spans="1:7" s="15" customFormat="1" x14ac:dyDescent="0.25">
      <c r="A32" s="11">
        <v>24</v>
      </c>
      <c r="B32" s="12"/>
      <c r="C32" s="13"/>
      <c r="D32" s="10"/>
      <c r="E32" s="1"/>
      <c r="F32" s="9"/>
      <c r="G32" s="14">
        <f t="shared" ref="G32:G33" si="3">E32*F32</f>
        <v>0</v>
      </c>
    </row>
    <row r="33" spans="1:7" s="15" customFormat="1" x14ac:dyDescent="0.25">
      <c r="A33" s="11">
        <v>25</v>
      </c>
      <c r="B33" s="12"/>
      <c r="C33" s="13"/>
      <c r="D33" s="10"/>
      <c r="E33" s="1"/>
      <c r="F33" s="9"/>
      <c r="G33" s="14">
        <f t="shared" si="3"/>
        <v>0</v>
      </c>
    </row>
    <row r="34" spans="1:7" x14ac:dyDescent="0.25">
      <c r="A34" s="76" t="s">
        <v>1</v>
      </c>
      <c r="B34" s="77"/>
      <c r="C34" s="77"/>
      <c r="D34" s="77"/>
      <c r="E34" s="77"/>
      <c r="F34" s="78"/>
      <c r="G34" s="4">
        <f>SUM(G32:G33)</f>
        <v>0</v>
      </c>
    </row>
    <row r="35" spans="1:7" x14ac:dyDescent="0.25">
      <c r="A35" s="73" t="s">
        <v>8</v>
      </c>
      <c r="B35" s="74"/>
      <c r="C35" s="74"/>
      <c r="D35" s="74"/>
      <c r="E35" s="74"/>
      <c r="F35" s="74"/>
      <c r="G35" s="75"/>
    </row>
    <row r="36" spans="1:7" s="15" customFormat="1" x14ac:dyDescent="0.25">
      <c r="A36" s="11">
        <v>26</v>
      </c>
      <c r="B36" s="12"/>
      <c r="C36" s="13"/>
      <c r="D36" s="10"/>
      <c r="E36" s="1"/>
      <c r="F36" s="9"/>
      <c r="G36" s="14">
        <f t="shared" ref="G36:G39" si="4">E36*F36</f>
        <v>0</v>
      </c>
    </row>
    <row r="37" spans="1:7" s="15" customFormat="1" x14ac:dyDescent="0.25">
      <c r="A37" s="11">
        <v>27</v>
      </c>
      <c r="B37" s="12"/>
      <c r="C37" s="13"/>
      <c r="D37" s="10"/>
      <c r="E37" s="1"/>
      <c r="F37" s="9"/>
      <c r="G37" s="14">
        <f t="shared" si="4"/>
        <v>0</v>
      </c>
    </row>
    <row r="38" spans="1:7" s="15" customFormat="1" x14ac:dyDescent="0.25">
      <c r="A38" s="11">
        <v>28</v>
      </c>
      <c r="B38" s="12"/>
      <c r="C38" s="13"/>
      <c r="D38" s="10"/>
      <c r="E38" s="1"/>
      <c r="F38" s="9"/>
      <c r="G38" s="14">
        <f t="shared" si="4"/>
        <v>0</v>
      </c>
    </row>
    <row r="39" spans="1:7" s="15" customFormat="1" x14ac:dyDescent="0.25">
      <c r="A39" s="11">
        <v>29</v>
      </c>
      <c r="B39" s="12"/>
      <c r="C39" s="13"/>
      <c r="D39" s="10"/>
      <c r="E39" s="1"/>
      <c r="F39" s="9"/>
      <c r="G39" s="14">
        <f t="shared" si="4"/>
        <v>0</v>
      </c>
    </row>
    <row r="40" spans="1:7" x14ac:dyDescent="0.25">
      <c r="A40" s="76" t="s">
        <v>1</v>
      </c>
      <c r="B40" s="77"/>
      <c r="C40" s="77"/>
      <c r="D40" s="77"/>
      <c r="E40" s="77"/>
      <c r="F40" s="78"/>
      <c r="G40" s="4">
        <f>SUM(G36:G39)</f>
        <v>0</v>
      </c>
    </row>
    <row r="41" spans="1:7" x14ac:dyDescent="0.25">
      <c r="A41" s="70" t="s">
        <v>2</v>
      </c>
      <c r="B41" s="71"/>
      <c r="C41" s="71"/>
      <c r="D41" s="71"/>
      <c r="E41" s="71"/>
      <c r="F41" s="72"/>
      <c r="G41" s="5">
        <f>G40+G34+G30+G26+G22+G8</f>
        <v>0</v>
      </c>
    </row>
    <row r="42" spans="1:7" x14ac:dyDescent="0.25">
      <c r="G42" s="8"/>
    </row>
    <row r="43" spans="1:7" x14ac:dyDescent="0.25">
      <c r="G43" s="6"/>
    </row>
    <row r="44" spans="1:7" x14ac:dyDescent="0.25">
      <c r="G44" s="7"/>
    </row>
  </sheetData>
  <sortState ref="B10:G20">
    <sortCondition ref="B9"/>
  </sortState>
  <mergeCells count="15">
    <mergeCell ref="A26:F26"/>
    <mergeCell ref="A1:G3"/>
    <mergeCell ref="A4:G4"/>
    <mergeCell ref="A9:G9"/>
    <mergeCell ref="A22:F22"/>
    <mergeCell ref="A23:G23"/>
    <mergeCell ref="A6:G6"/>
    <mergeCell ref="A8:F8"/>
    <mergeCell ref="A41:F41"/>
    <mergeCell ref="A27:G27"/>
    <mergeCell ref="A40:F40"/>
    <mergeCell ref="A34:F34"/>
    <mergeCell ref="A31:G31"/>
    <mergeCell ref="A30:F30"/>
    <mergeCell ref="A35:G35"/>
  </mergeCells>
  <phoneticPr fontId="10" type="noConversion"/>
  <dataValidations disablePrompts="1" count="1">
    <dataValidation showInputMessage="1" showErrorMessage="1" sqref="E28:E29 E32:E33 E36:E39 E7 E24:E25"/>
  </dataValidations>
  <pageMargins left="0.7" right="0.69444444444444442" top="0.75" bottom="0.75" header="0.3" footer="0.3"/>
  <pageSetup paperSize="9" scale="81" orientation="landscape" horizontalDpi="0" verticalDpi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topLeftCell="B62" zoomScaleNormal="100" workbookViewId="0">
      <selection activeCell="B75" sqref="B75"/>
    </sheetView>
  </sheetViews>
  <sheetFormatPr defaultColWidth="83.125" defaultRowHeight="15.75" x14ac:dyDescent="0.25"/>
  <cols>
    <col min="1" max="1" width="5" style="3" hidden="1" customWidth="1"/>
    <col min="2" max="2" width="68.375" style="3" customWidth="1"/>
    <col min="3" max="3" width="29.625" style="3" bestFit="1" customWidth="1"/>
    <col min="4" max="4" width="17.5" style="3" bestFit="1" customWidth="1"/>
    <col min="5" max="5" width="8.125" style="3" customWidth="1"/>
    <col min="6" max="6" width="15.25" style="3" customWidth="1"/>
    <col min="7" max="7" width="20.125" style="3" customWidth="1"/>
    <col min="8" max="8" width="24.5" style="3" customWidth="1"/>
    <col min="9" max="9" width="12" style="3" customWidth="1"/>
    <col min="10" max="10" width="14.125" style="3" customWidth="1"/>
    <col min="11" max="11" width="17.5" style="3" customWidth="1"/>
    <col min="12" max="12" width="13.75" style="3" customWidth="1"/>
    <col min="13" max="16384" width="83.125" style="3"/>
  </cols>
  <sheetData>
    <row r="1" spans="1:12" x14ac:dyDescent="0.25">
      <c r="A1" s="98"/>
      <c r="B1" s="98"/>
      <c r="C1" s="98"/>
      <c r="D1" s="98"/>
      <c r="E1" s="98"/>
      <c r="F1" s="98"/>
      <c r="G1" s="98"/>
    </row>
    <row r="2" spans="1:12" x14ac:dyDescent="0.25">
      <c r="A2" s="98"/>
      <c r="B2" s="98"/>
      <c r="C2" s="98"/>
      <c r="D2" s="98"/>
      <c r="E2" s="98"/>
      <c r="F2" s="98"/>
      <c r="G2" s="98"/>
    </row>
    <row r="3" spans="1:12" x14ac:dyDescent="0.25">
      <c r="A3" s="98"/>
      <c r="B3" s="98"/>
      <c r="C3" s="98"/>
      <c r="D3" s="98"/>
      <c r="E3" s="98"/>
      <c r="F3" s="98"/>
      <c r="G3" s="98"/>
    </row>
    <row r="4" spans="1:12" ht="18" x14ac:dyDescent="0.25">
      <c r="A4" s="99" t="s">
        <v>0</v>
      </c>
      <c r="B4" s="99"/>
      <c r="C4" s="99"/>
      <c r="D4" s="99"/>
      <c r="E4" s="99"/>
      <c r="F4" s="99"/>
      <c r="G4" s="99"/>
    </row>
    <row r="5" spans="1:12" ht="36" x14ac:dyDescent="0.25">
      <c r="A5" s="35"/>
      <c r="B5" s="35"/>
      <c r="C5" s="35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28"/>
    </row>
    <row r="6" spans="1:12" ht="52.5" customHeight="1" x14ac:dyDescent="0.25">
      <c r="A6" s="100" t="s">
        <v>83</v>
      </c>
      <c r="B6" s="101"/>
      <c r="C6" s="101"/>
      <c r="D6" s="101"/>
      <c r="E6" s="101"/>
      <c r="F6" s="101"/>
      <c r="G6" s="102"/>
      <c r="H6" s="28"/>
    </row>
    <row r="7" spans="1:12" s="15" customFormat="1" x14ac:dyDescent="0.25">
      <c r="A7" s="36"/>
      <c r="B7" s="60" t="s">
        <v>11</v>
      </c>
      <c r="C7" s="37" t="s">
        <v>10</v>
      </c>
      <c r="D7" s="38" t="s">
        <v>9</v>
      </c>
      <c r="E7" s="39">
        <v>1</v>
      </c>
      <c r="F7" s="53">
        <v>4000</v>
      </c>
      <c r="G7" s="40">
        <f>E7*F7</f>
        <v>4000</v>
      </c>
      <c r="H7" s="29"/>
    </row>
    <row r="8" spans="1:12" s="15" customFormat="1" x14ac:dyDescent="0.25">
      <c r="A8" s="36"/>
      <c r="B8" s="60" t="s">
        <v>12</v>
      </c>
      <c r="C8" s="37" t="s">
        <v>10</v>
      </c>
      <c r="D8" s="38" t="s">
        <v>9</v>
      </c>
      <c r="E8" s="39">
        <v>1</v>
      </c>
      <c r="F8" s="53">
        <v>3000</v>
      </c>
      <c r="G8" s="40">
        <f>E8*F8</f>
        <v>3000</v>
      </c>
      <c r="H8" s="29"/>
    </row>
    <row r="9" spans="1:12" s="15" customFormat="1" x14ac:dyDescent="0.25">
      <c r="A9" s="36"/>
      <c r="B9" s="60" t="s">
        <v>13</v>
      </c>
      <c r="C9" s="37" t="s">
        <v>10</v>
      </c>
      <c r="D9" s="38" t="s">
        <v>9</v>
      </c>
      <c r="E9" s="39">
        <v>2</v>
      </c>
      <c r="F9" s="53">
        <v>2000</v>
      </c>
      <c r="G9" s="40">
        <f>E9*F9</f>
        <v>4000</v>
      </c>
      <c r="H9" s="29"/>
    </row>
    <row r="10" spans="1:12" s="15" customFormat="1" x14ac:dyDescent="0.25">
      <c r="A10" s="36"/>
      <c r="B10" s="60" t="s">
        <v>14</v>
      </c>
      <c r="C10" s="37" t="s">
        <v>10</v>
      </c>
      <c r="D10" s="38" t="s">
        <v>9</v>
      </c>
      <c r="E10" s="39">
        <v>2</v>
      </c>
      <c r="F10" s="53">
        <v>3500</v>
      </c>
      <c r="G10" s="40">
        <f>F10*E10</f>
        <v>7000</v>
      </c>
      <c r="H10" s="29"/>
    </row>
    <row r="11" spans="1:12" s="15" customFormat="1" x14ac:dyDescent="0.25">
      <c r="A11" s="36"/>
      <c r="B11" s="60" t="s">
        <v>15</v>
      </c>
      <c r="C11" s="37" t="s">
        <v>10</v>
      </c>
      <c r="D11" s="38" t="s">
        <v>9</v>
      </c>
      <c r="E11" s="39">
        <v>2</v>
      </c>
      <c r="F11" s="53">
        <v>2000</v>
      </c>
      <c r="G11" s="40">
        <f>E11*F11</f>
        <v>4000</v>
      </c>
      <c r="H11" s="29"/>
      <c r="I11" s="29"/>
      <c r="J11" s="29"/>
    </row>
    <row r="12" spans="1:12" x14ac:dyDescent="0.25">
      <c r="A12" s="103" t="s">
        <v>16</v>
      </c>
      <c r="B12" s="103"/>
      <c r="C12" s="103"/>
      <c r="D12" s="103"/>
      <c r="E12" s="103"/>
      <c r="F12" s="103"/>
      <c r="G12" s="41">
        <f>SUM(G7:G11)</f>
        <v>22000</v>
      </c>
      <c r="H12" s="28"/>
      <c r="I12" s="28"/>
      <c r="J12" s="28"/>
    </row>
    <row r="13" spans="1:12" ht="24" customHeight="1" x14ac:dyDescent="0.25">
      <c r="A13" s="100" t="s">
        <v>79</v>
      </c>
      <c r="B13" s="101"/>
      <c r="C13" s="101"/>
      <c r="D13" s="101"/>
      <c r="E13" s="101"/>
      <c r="F13" s="101"/>
      <c r="G13" s="102"/>
      <c r="H13" s="28"/>
      <c r="I13" s="28"/>
      <c r="J13" s="28"/>
    </row>
    <row r="14" spans="1:12" s="31" customFormat="1" x14ac:dyDescent="0.25">
      <c r="A14" s="42">
        <v>2</v>
      </c>
      <c r="B14" s="61" t="s">
        <v>32</v>
      </c>
      <c r="C14" s="43" t="s">
        <v>10</v>
      </c>
      <c r="D14" s="44" t="s">
        <v>9</v>
      </c>
      <c r="E14" s="44">
        <v>3</v>
      </c>
      <c r="F14" s="54">
        <v>900</v>
      </c>
      <c r="G14" s="45">
        <f t="shared" ref="G14:G56" si="0">E14*F14</f>
        <v>2700</v>
      </c>
      <c r="H14" s="30"/>
      <c r="I14" s="106"/>
      <c r="J14" s="107"/>
      <c r="K14" s="106"/>
      <c r="L14" s="30"/>
    </row>
    <row r="15" spans="1:12" s="31" customFormat="1" x14ac:dyDescent="0.25">
      <c r="A15" s="42">
        <v>3</v>
      </c>
      <c r="B15" s="61" t="s">
        <v>33</v>
      </c>
      <c r="C15" s="43" t="s">
        <v>10</v>
      </c>
      <c r="D15" s="44" t="s">
        <v>9</v>
      </c>
      <c r="E15" s="44">
        <v>2</v>
      </c>
      <c r="F15" s="55">
        <v>600</v>
      </c>
      <c r="G15" s="45">
        <f>E15*F15</f>
        <v>1200</v>
      </c>
      <c r="H15" s="30"/>
      <c r="I15" s="106"/>
      <c r="J15" s="106"/>
      <c r="K15" s="106"/>
      <c r="L15" s="30"/>
    </row>
    <row r="16" spans="1:12" s="31" customFormat="1" ht="30" x14ac:dyDescent="0.25">
      <c r="A16" s="42">
        <v>4</v>
      </c>
      <c r="B16" s="61" t="s">
        <v>90</v>
      </c>
      <c r="C16" s="43" t="s">
        <v>10</v>
      </c>
      <c r="D16" s="44" t="s">
        <v>64</v>
      </c>
      <c r="E16" s="44">
        <v>40</v>
      </c>
      <c r="F16" s="56">
        <v>30</v>
      </c>
      <c r="G16" s="45">
        <f t="shared" si="0"/>
        <v>1200</v>
      </c>
      <c r="H16" s="30"/>
      <c r="I16" s="106"/>
      <c r="J16" s="106"/>
      <c r="K16" s="106"/>
      <c r="L16" s="30"/>
    </row>
    <row r="17" spans="1:12" s="31" customFormat="1" x14ac:dyDescent="0.25">
      <c r="A17" s="42">
        <v>5</v>
      </c>
      <c r="B17" s="61" t="s">
        <v>34</v>
      </c>
      <c r="C17" s="38" t="s">
        <v>10</v>
      </c>
      <c r="D17" s="38" t="s">
        <v>24</v>
      </c>
      <c r="E17" s="44">
        <v>530</v>
      </c>
      <c r="F17" s="55">
        <v>8</v>
      </c>
      <c r="G17" s="45">
        <f t="shared" si="0"/>
        <v>4240</v>
      </c>
      <c r="H17" s="30"/>
      <c r="I17" s="106"/>
      <c r="J17" s="107"/>
      <c r="K17" s="107"/>
      <c r="L17" s="30"/>
    </row>
    <row r="18" spans="1:12" s="31" customFormat="1" x14ac:dyDescent="0.25">
      <c r="A18" s="42">
        <v>6</v>
      </c>
      <c r="B18" s="61" t="s">
        <v>25</v>
      </c>
      <c r="C18" s="43" t="s">
        <v>10</v>
      </c>
      <c r="D18" s="38" t="s">
        <v>26</v>
      </c>
      <c r="E18" s="44">
        <v>42</v>
      </c>
      <c r="F18" s="56">
        <v>8</v>
      </c>
      <c r="G18" s="45">
        <f t="shared" si="0"/>
        <v>336</v>
      </c>
      <c r="H18" s="30"/>
      <c r="I18" s="107"/>
      <c r="J18" s="106"/>
      <c r="K18" s="107"/>
      <c r="L18" s="30"/>
    </row>
    <row r="19" spans="1:12" s="31" customFormat="1" ht="30" x14ac:dyDescent="0.25">
      <c r="A19" s="42">
        <v>7</v>
      </c>
      <c r="B19" s="61" t="s">
        <v>35</v>
      </c>
      <c r="C19" s="38" t="s">
        <v>10</v>
      </c>
      <c r="D19" s="44" t="s">
        <v>26</v>
      </c>
      <c r="E19" s="44">
        <v>180</v>
      </c>
      <c r="F19" s="54">
        <v>4</v>
      </c>
      <c r="G19" s="45">
        <f t="shared" si="0"/>
        <v>720</v>
      </c>
      <c r="H19" s="30"/>
      <c r="I19" s="107"/>
      <c r="J19" s="107"/>
      <c r="K19" s="107"/>
      <c r="L19" s="30"/>
    </row>
    <row r="20" spans="1:12" s="15" customFormat="1" x14ac:dyDescent="0.25">
      <c r="A20" s="36">
        <v>8</v>
      </c>
      <c r="B20" s="62" t="s">
        <v>36</v>
      </c>
      <c r="C20" s="46" t="s">
        <v>10</v>
      </c>
      <c r="D20" s="38" t="s">
        <v>27</v>
      </c>
      <c r="E20" s="39">
        <v>8</v>
      </c>
      <c r="F20" s="56">
        <v>300</v>
      </c>
      <c r="G20" s="40">
        <f t="shared" si="0"/>
        <v>2400</v>
      </c>
      <c r="H20" s="29"/>
      <c r="I20" s="106"/>
      <c r="J20" s="107"/>
      <c r="K20" s="107"/>
      <c r="L20" s="29"/>
    </row>
    <row r="21" spans="1:12" s="15" customFormat="1" x14ac:dyDescent="0.25">
      <c r="A21" s="36">
        <v>9</v>
      </c>
      <c r="B21" s="62" t="s">
        <v>37</v>
      </c>
      <c r="C21" s="46" t="s">
        <v>10</v>
      </c>
      <c r="D21" s="38" t="s">
        <v>27</v>
      </c>
      <c r="E21" s="39">
        <v>1</v>
      </c>
      <c r="F21" s="56">
        <v>500</v>
      </c>
      <c r="G21" s="40">
        <f t="shared" si="0"/>
        <v>500</v>
      </c>
      <c r="H21" s="29"/>
      <c r="I21" s="107"/>
      <c r="J21" s="106"/>
      <c r="K21" s="106"/>
      <c r="L21" s="29"/>
    </row>
    <row r="22" spans="1:12" s="15" customFormat="1" x14ac:dyDescent="0.25">
      <c r="A22" s="36">
        <v>10</v>
      </c>
      <c r="B22" s="62" t="s">
        <v>38</v>
      </c>
      <c r="C22" s="46" t="s">
        <v>10</v>
      </c>
      <c r="D22" s="38" t="s">
        <v>9</v>
      </c>
      <c r="E22" s="39">
        <v>1</v>
      </c>
      <c r="F22" s="56">
        <v>945</v>
      </c>
      <c r="G22" s="40">
        <f t="shared" si="0"/>
        <v>945</v>
      </c>
      <c r="H22" s="29"/>
      <c r="I22" s="107"/>
      <c r="J22" s="106"/>
      <c r="K22" s="107"/>
      <c r="L22" s="29"/>
    </row>
    <row r="23" spans="1:12" s="15" customFormat="1" x14ac:dyDescent="0.25">
      <c r="A23" s="36">
        <v>11</v>
      </c>
      <c r="B23" s="62" t="s">
        <v>39</v>
      </c>
      <c r="C23" s="46" t="s">
        <v>10</v>
      </c>
      <c r="D23" s="38" t="s">
        <v>67</v>
      </c>
      <c r="E23" s="39">
        <v>29</v>
      </c>
      <c r="F23" s="56">
        <v>150</v>
      </c>
      <c r="G23" s="40">
        <f>E23*F23</f>
        <v>4350</v>
      </c>
      <c r="H23" s="29"/>
      <c r="I23" s="106"/>
      <c r="J23" s="106"/>
      <c r="K23" s="106"/>
      <c r="L23" s="29"/>
    </row>
    <row r="24" spans="1:12" s="15" customFormat="1" ht="30" customHeight="1" x14ac:dyDescent="0.25">
      <c r="A24" s="36">
        <v>12</v>
      </c>
      <c r="B24" s="62" t="s">
        <v>40</v>
      </c>
      <c r="C24" s="46" t="s">
        <v>10</v>
      </c>
      <c r="D24" s="38" t="s">
        <v>67</v>
      </c>
      <c r="E24" s="39">
        <v>60</v>
      </c>
      <c r="F24" s="56">
        <v>150</v>
      </c>
      <c r="G24" s="40">
        <f t="shared" si="0"/>
        <v>9000</v>
      </c>
      <c r="H24" s="29"/>
      <c r="I24" s="106"/>
      <c r="J24" s="106"/>
      <c r="K24" s="106"/>
      <c r="L24" s="29"/>
    </row>
    <row r="25" spans="1:12" s="15" customFormat="1" x14ac:dyDescent="0.25">
      <c r="A25" s="36">
        <v>13</v>
      </c>
      <c r="B25" s="62" t="s">
        <v>41</v>
      </c>
      <c r="C25" s="46" t="s">
        <v>10</v>
      </c>
      <c r="D25" s="38" t="s">
        <v>64</v>
      </c>
      <c r="E25" s="39">
        <v>2</v>
      </c>
      <c r="F25" s="56">
        <v>1880</v>
      </c>
      <c r="G25" s="40">
        <f t="shared" si="0"/>
        <v>3760</v>
      </c>
      <c r="I25" s="106"/>
      <c r="J25" s="106"/>
      <c r="K25" s="107"/>
      <c r="L25" s="29"/>
    </row>
    <row r="26" spans="1:12" s="15" customFormat="1" x14ac:dyDescent="0.25">
      <c r="A26" s="36"/>
      <c r="B26" s="62" t="s">
        <v>42</v>
      </c>
      <c r="C26" s="46" t="s">
        <v>10</v>
      </c>
      <c r="D26" s="38" t="s">
        <v>64</v>
      </c>
      <c r="E26" s="39">
        <v>5</v>
      </c>
      <c r="F26" s="56">
        <v>20</v>
      </c>
      <c r="G26" s="40">
        <f t="shared" si="0"/>
        <v>100</v>
      </c>
      <c r="I26" s="107"/>
      <c r="J26" s="106"/>
      <c r="K26" s="29"/>
      <c r="L26" s="29"/>
    </row>
    <row r="27" spans="1:12" s="15" customFormat="1" x14ac:dyDescent="0.25">
      <c r="A27" s="36"/>
      <c r="B27" s="62" t="s">
        <v>43</v>
      </c>
      <c r="C27" s="46" t="s">
        <v>10</v>
      </c>
      <c r="D27" s="38" t="s">
        <v>29</v>
      </c>
      <c r="E27" s="39">
        <v>1</v>
      </c>
      <c r="F27" s="56">
        <v>600</v>
      </c>
      <c r="G27" s="40">
        <f t="shared" si="0"/>
        <v>600</v>
      </c>
      <c r="I27" s="107"/>
      <c r="J27" s="107"/>
      <c r="K27" s="29"/>
      <c r="L27" s="29"/>
    </row>
    <row r="28" spans="1:12" s="15" customFormat="1" x14ac:dyDescent="0.25">
      <c r="A28" s="36"/>
      <c r="B28" s="62" t="s">
        <v>44</v>
      </c>
      <c r="C28" s="46" t="s">
        <v>10</v>
      </c>
      <c r="D28" s="38" t="s">
        <v>28</v>
      </c>
      <c r="E28" s="39">
        <v>30</v>
      </c>
      <c r="F28" s="56">
        <v>14</v>
      </c>
      <c r="G28" s="40">
        <f t="shared" si="0"/>
        <v>420</v>
      </c>
      <c r="I28" s="107"/>
      <c r="J28" s="107"/>
      <c r="K28" s="29"/>
      <c r="L28" s="29"/>
    </row>
    <row r="29" spans="1:12" s="15" customFormat="1" x14ac:dyDescent="0.25">
      <c r="A29" s="36"/>
      <c r="B29" s="62" t="s">
        <v>91</v>
      </c>
      <c r="C29" s="46" t="s">
        <v>10</v>
      </c>
      <c r="D29" s="38" t="s">
        <v>28</v>
      </c>
      <c r="E29" s="39">
        <v>40</v>
      </c>
      <c r="F29" s="56">
        <v>16</v>
      </c>
      <c r="G29" s="40">
        <f t="shared" si="0"/>
        <v>640</v>
      </c>
      <c r="I29" s="105"/>
      <c r="J29" s="107"/>
      <c r="K29" s="29"/>
      <c r="L29" s="29"/>
    </row>
    <row r="30" spans="1:12" s="15" customFormat="1" x14ac:dyDescent="0.25">
      <c r="A30" s="36" t="s">
        <v>30</v>
      </c>
      <c r="B30" s="62" t="s">
        <v>45</v>
      </c>
      <c r="C30" s="46" t="s">
        <v>10</v>
      </c>
      <c r="D30" s="38" t="s">
        <v>28</v>
      </c>
      <c r="E30" s="39">
        <v>3</v>
      </c>
      <c r="F30" s="56">
        <v>450</v>
      </c>
      <c r="G30" s="40">
        <f t="shared" si="0"/>
        <v>1350</v>
      </c>
      <c r="I30" s="104"/>
      <c r="J30" s="29"/>
      <c r="K30" s="29"/>
      <c r="L30" s="29"/>
    </row>
    <row r="31" spans="1:12" s="31" customFormat="1" x14ac:dyDescent="0.25">
      <c r="A31" s="42"/>
      <c r="B31" s="61" t="s">
        <v>46</v>
      </c>
      <c r="C31" s="47" t="s">
        <v>10</v>
      </c>
      <c r="D31" s="38" t="s">
        <v>66</v>
      </c>
      <c r="E31" s="44">
        <v>1</v>
      </c>
      <c r="F31" s="56">
        <v>9000</v>
      </c>
      <c r="G31" s="45">
        <f t="shared" si="0"/>
        <v>9000</v>
      </c>
      <c r="I31" s="104"/>
      <c r="J31" s="30"/>
      <c r="K31" s="30"/>
      <c r="L31" s="30"/>
    </row>
    <row r="32" spans="1:12" s="15" customFormat="1" x14ac:dyDescent="0.25">
      <c r="A32" s="36"/>
      <c r="B32" s="62" t="s">
        <v>47</v>
      </c>
      <c r="C32" s="46" t="s">
        <v>10</v>
      </c>
      <c r="D32" s="38" t="s">
        <v>28</v>
      </c>
      <c r="E32" s="39">
        <v>150</v>
      </c>
      <c r="F32" s="56">
        <v>0.3</v>
      </c>
      <c r="G32" s="40">
        <f t="shared" si="0"/>
        <v>45</v>
      </c>
      <c r="I32" s="105"/>
      <c r="J32" s="29"/>
    </row>
    <row r="33" spans="1:10" s="15" customFormat="1" x14ac:dyDescent="0.25">
      <c r="A33" s="36"/>
      <c r="B33" s="62" t="s">
        <v>48</v>
      </c>
      <c r="C33" s="46" t="s">
        <v>10</v>
      </c>
      <c r="D33" s="38" t="s">
        <v>28</v>
      </c>
      <c r="E33" s="39">
        <v>70</v>
      </c>
      <c r="F33" s="56">
        <v>18</v>
      </c>
      <c r="G33" s="40">
        <f t="shared" si="0"/>
        <v>1260</v>
      </c>
      <c r="I33" s="104"/>
      <c r="J33" s="29"/>
    </row>
    <row r="34" spans="1:10" s="15" customFormat="1" x14ac:dyDescent="0.25">
      <c r="A34" s="36"/>
      <c r="B34" s="62" t="s">
        <v>49</v>
      </c>
      <c r="C34" s="46" t="s">
        <v>10</v>
      </c>
      <c r="D34" s="38" t="s">
        <v>26</v>
      </c>
      <c r="E34" s="39">
        <v>24</v>
      </c>
      <c r="F34" s="56">
        <v>40</v>
      </c>
      <c r="G34" s="40">
        <f t="shared" si="0"/>
        <v>960</v>
      </c>
      <c r="I34" s="105"/>
      <c r="J34" s="29"/>
    </row>
    <row r="35" spans="1:10" s="15" customFormat="1" ht="30" x14ac:dyDescent="0.25">
      <c r="A35" s="36"/>
      <c r="B35" s="62" t="s">
        <v>50</v>
      </c>
      <c r="C35" s="46" t="s">
        <v>10</v>
      </c>
      <c r="D35" s="38" t="s">
        <v>66</v>
      </c>
      <c r="E35" s="39">
        <v>3</v>
      </c>
      <c r="F35" s="56">
        <v>310</v>
      </c>
      <c r="G35" s="40">
        <f t="shared" si="0"/>
        <v>930</v>
      </c>
      <c r="I35" s="105"/>
      <c r="J35" s="29"/>
    </row>
    <row r="36" spans="1:10" s="15" customFormat="1" x14ac:dyDescent="0.25">
      <c r="A36" s="36"/>
      <c r="B36" s="62" t="s">
        <v>51</v>
      </c>
      <c r="C36" s="46" t="s">
        <v>10</v>
      </c>
      <c r="D36" s="38" t="s">
        <v>29</v>
      </c>
      <c r="E36" s="39">
        <v>1</v>
      </c>
      <c r="F36" s="56">
        <v>1900</v>
      </c>
      <c r="G36" s="40">
        <f t="shared" si="0"/>
        <v>1900</v>
      </c>
      <c r="I36" s="104"/>
      <c r="J36" s="29"/>
    </row>
    <row r="37" spans="1:10" s="15" customFormat="1" x14ac:dyDescent="0.25">
      <c r="A37" s="36"/>
      <c r="B37" s="62" t="s">
        <v>52</v>
      </c>
      <c r="C37" s="46" t="s">
        <v>10</v>
      </c>
      <c r="D37" s="38" t="s">
        <v>66</v>
      </c>
      <c r="E37" s="39">
        <v>1</v>
      </c>
      <c r="F37" s="56">
        <v>1500</v>
      </c>
      <c r="G37" s="40">
        <f t="shared" si="0"/>
        <v>1500</v>
      </c>
      <c r="I37" s="104"/>
      <c r="J37" s="29"/>
    </row>
    <row r="38" spans="1:10" s="15" customFormat="1" x14ac:dyDescent="0.25">
      <c r="A38" s="36"/>
      <c r="B38" s="62" t="s">
        <v>53</v>
      </c>
      <c r="C38" s="46" t="s">
        <v>10</v>
      </c>
      <c r="D38" s="38" t="s">
        <v>66</v>
      </c>
      <c r="E38" s="39">
        <v>2</v>
      </c>
      <c r="F38" s="56">
        <v>1500</v>
      </c>
      <c r="G38" s="40">
        <f t="shared" si="0"/>
        <v>3000</v>
      </c>
      <c r="I38" s="104"/>
      <c r="J38" s="29"/>
    </row>
    <row r="39" spans="1:10" s="31" customFormat="1" x14ac:dyDescent="0.25">
      <c r="A39" s="42"/>
      <c r="B39" s="61" t="s">
        <v>54</v>
      </c>
      <c r="C39" s="47" t="s">
        <v>10</v>
      </c>
      <c r="D39" s="38" t="s">
        <v>29</v>
      </c>
      <c r="E39" s="44">
        <v>1</v>
      </c>
      <c r="F39" s="56">
        <v>6000</v>
      </c>
      <c r="G39" s="45">
        <f t="shared" si="0"/>
        <v>6000</v>
      </c>
      <c r="I39" s="104"/>
      <c r="J39" s="30"/>
    </row>
    <row r="40" spans="1:10" s="31" customFormat="1" x14ac:dyDescent="0.25">
      <c r="A40" s="42"/>
      <c r="B40" s="61" t="s">
        <v>61</v>
      </c>
      <c r="C40" s="47" t="s">
        <v>10</v>
      </c>
      <c r="D40" s="38" t="s">
        <v>29</v>
      </c>
      <c r="E40" s="44">
        <v>1</v>
      </c>
      <c r="F40" s="56">
        <v>6000</v>
      </c>
      <c r="G40" s="45">
        <f t="shared" si="0"/>
        <v>6000</v>
      </c>
      <c r="I40" s="104"/>
      <c r="J40" s="30"/>
    </row>
    <row r="41" spans="1:10" s="31" customFormat="1" x14ac:dyDescent="0.25">
      <c r="A41" s="42"/>
      <c r="B41" s="61" t="s">
        <v>55</v>
      </c>
      <c r="C41" s="47" t="s">
        <v>10</v>
      </c>
      <c r="D41" s="38" t="s">
        <v>66</v>
      </c>
      <c r="E41" s="44">
        <v>1</v>
      </c>
      <c r="F41" s="56">
        <v>6000</v>
      </c>
      <c r="G41" s="45">
        <f t="shared" si="0"/>
        <v>6000</v>
      </c>
      <c r="I41" s="104"/>
      <c r="J41" s="30"/>
    </row>
    <row r="42" spans="1:10" s="15" customFormat="1" ht="30" x14ac:dyDescent="0.25">
      <c r="A42" s="36"/>
      <c r="B42" s="62" t="s">
        <v>56</v>
      </c>
      <c r="C42" s="46" t="s">
        <v>10</v>
      </c>
      <c r="D42" s="38" t="s">
        <v>31</v>
      </c>
      <c r="E42" s="39">
        <v>1</v>
      </c>
      <c r="F42" s="56">
        <v>500</v>
      </c>
      <c r="G42" s="40">
        <f t="shared" si="0"/>
        <v>500</v>
      </c>
      <c r="I42" s="105"/>
      <c r="J42" s="29"/>
    </row>
    <row r="43" spans="1:10" s="15" customFormat="1" x14ac:dyDescent="0.25">
      <c r="A43" s="36"/>
      <c r="B43" s="62" t="s">
        <v>57</v>
      </c>
      <c r="C43" s="46" t="s">
        <v>10</v>
      </c>
      <c r="D43" s="38" t="s">
        <v>66</v>
      </c>
      <c r="E43" s="39">
        <v>3</v>
      </c>
      <c r="F43" s="56">
        <v>300</v>
      </c>
      <c r="G43" s="40">
        <f t="shared" si="0"/>
        <v>900</v>
      </c>
      <c r="I43" s="105"/>
      <c r="J43" s="29"/>
    </row>
    <row r="44" spans="1:10" s="15" customFormat="1" x14ac:dyDescent="0.25">
      <c r="A44" s="36"/>
      <c r="B44" s="62" t="s">
        <v>58</v>
      </c>
      <c r="C44" s="46" t="s">
        <v>10</v>
      </c>
      <c r="D44" s="38" t="s">
        <v>66</v>
      </c>
      <c r="E44" s="39">
        <v>8</v>
      </c>
      <c r="F44" s="56">
        <v>90</v>
      </c>
      <c r="G44" s="40">
        <f t="shared" si="0"/>
        <v>720</v>
      </c>
      <c r="I44" s="105"/>
      <c r="J44" s="29"/>
    </row>
    <row r="45" spans="1:10" s="15" customFormat="1" x14ac:dyDescent="0.25">
      <c r="A45" s="36"/>
      <c r="B45" s="62" t="s">
        <v>82</v>
      </c>
      <c r="C45" s="46" t="s">
        <v>10</v>
      </c>
      <c r="D45" s="38" t="s">
        <v>66</v>
      </c>
      <c r="E45" s="39">
        <v>53</v>
      </c>
      <c r="F45" s="56">
        <v>60</v>
      </c>
      <c r="G45" s="40">
        <f t="shared" si="0"/>
        <v>3180</v>
      </c>
      <c r="I45" s="106"/>
      <c r="J45" s="29"/>
    </row>
    <row r="46" spans="1:10" s="15" customFormat="1" x14ac:dyDescent="0.25">
      <c r="A46" s="36"/>
      <c r="B46" s="62" t="s">
        <v>59</v>
      </c>
      <c r="C46" s="46" t="s">
        <v>10</v>
      </c>
      <c r="D46" s="38" t="s">
        <v>26</v>
      </c>
      <c r="E46" s="39">
        <v>100</v>
      </c>
      <c r="F46" s="56">
        <v>50</v>
      </c>
      <c r="G46" s="40">
        <f t="shared" si="0"/>
        <v>5000</v>
      </c>
      <c r="I46" s="106"/>
      <c r="J46" s="29"/>
    </row>
    <row r="47" spans="1:10" s="15" customFormat="1" x14ac:dyDescent="0.25">
      <c r="A47" s="36"/>
      <c r="B47" s="62" t="s">
        <v>60</v>
      </c>
      <c r="C47" s="46" t="s">
        <v>10</v>
      </c>
      <c r="D47" s="38" t="s">
        <v>26</v>
      </c>
      <c r="E47" s="39">
        <v>112</v>
      </c>
      <c r="F47" s="56">
        <v>20</v>
      </c>
      <c r="G47" s="40">
        <f t="shared" si="0"/>
        <v>2240</v>
      </c>
      <c r="I47" s="106"/>
      <c r="J47" s="29"/>
    </row>
    <row r="48" spans="1:10" s="15" customFormat="1" x14ac:dyDescent="0.25">
      <c r="A48" s="36"/>
      <c r="B48" s="66" t="s">
        <v>65</v>
      </c>
      <c r="C48" s="46" t="s">
        <v>10</v>
      </c>
      <c r="D48" s="38" t="s">
        <v>64</v>
      </c>
      <c r="E48" s="39">
        <v>3</v>
      </c>
      <c r="F48" s="56">
        <v>125</v>
      </c>
      <c r="G48" s="67">
        <f t="shared" si="0"/>
        <v>375</v>
      </c>
      <c r="I48" s="107"/>
      <c r="J48" s="29"/>
    </row>
    <row r="49" spans="1:10" s="15" customFormat="1" x14ac:dyDescent="0.25">
      <c r="A49" s="36"/>
      <c r="B49" s="66" t="s">
        <v>62</v>
      </c>
      <c r="C49" s="46" t="s">
        <v>10</v>
      </c>
      <c r="D49" s="38" t="s">
        <v>66</v>
      </c>
      <c r="E49" s="39">
        <v>2</v>
      </c>
      <c r="F49" s="56">
        <v>125</v>
      </c>
      <c r="G49" s="67">
        <f t="shared" si="0"/>
        <v>250</v>
      </c>
      <c r="I49" s="107"/>
      <c r="J49" s="29"/>
    </row>
    <row r="50" spans="1:10" ht="15.75" customHeight="1" x14ac:dyDescent="0.25">
      <c r="A50" s="57" t="s">
        <v>1</v>
      </c>
      <c r="B50" s="66" t="s">
        <v>63</v>
      </c>
      <c r="C50" s="46" t="s">
        <v>10</v>
      </c>
      <c r="D50" s="38" t="s">
        <v>67</v>
      </c>
      <c r="E50" s="39">
        <v>20</v>
      </c>
      <c r="F50" s="56">
        <v>28</v>
      </c>
      <c r="G50" s="67">
        <f t="shared" si="0"/>
        <v>560</v>
      </c>
      <c r="I50" s="107"/>
      <c r="J50" s="28"/>
    </row>
    <row r="51" spans="1:10" ht="34.5" customHeight="1" x14ac:dyDescent="0.25">
      <c r="A51" s="57"/>
      <c r="B51" s="66" t="s">
        <v>84</v>
      </c>
      <c r="C51" s="46" t="s">
        <v>10</v>
      </c>
      <c r="D51" s="38" t="s">
        <v>67</v>
      </c>
      <c r="E51" s="39">
        <v>1</v>
      </c>
      <c r="F51" s="56">
        <v>200</v>
      </c>
      <c r="G51" s="67">
        <f t="shared" si="0"/>
        <v>200</v>
      </c>
      <c r="I51" s="107"/>
      <c r="J51" s="28"/>
    </row>
    <row r="52" spans="1:10" ht="15.75" customHeight="1" x14ac:dyDescent="0.25">
      <c r="A52" s="58" t="s">
        <v>77</v>
      </c>
      <c r="B52" s="66" t="s">
        <v>68</v>
      </c>
      <c r="C52" s="46" t="s">
        <v>10</v>
      </c>
      <c r="D52" s="38" t="s">
        <v>74</v>
      </c>
      <c r="E52" s="39">
        <v>1</v>
      </c>
      <c r="F52" s="56">
        <v>10000</v>
      </c>
      <c r="G52" s="67">
        <f t="shared" si="0"/>
        <v>10000</v>
      </c>
      <c r="I52" s="106"/>
      <c r="J52" s="28"/>
    </row>
    <row r="53" spans="1:10" ht="48.75" customHeight="1" x14ac:dyDescent="0.25">
      <c r="A53" s="58"/>
      <c r="B53" s="66" t="s">
        <v>86</v>
      </c>
      <c r="C53" s="46" t="s">
        <v>10</v>
      </c>
      <c r="D53" s="38" t="s">
        <v>74</v>
      </c>
      <c r="E53" s="39">
        <v>2</v>
      </c>
      <c r="F53" s="56">
        <v>265.60000000000002</v>
      </c>
      <c r="G53" s="67">
        <f>E53*F53</f>
        <v>531.20000000000005</v>
      </c>
      <c r="I53" s="107"/>
      <c r="J53" s="28"/>
    </row>
    <row r="54" spans="1:10" ht="15.75" customHeight="1" x14ac:dyDescent="0.25">
      <c r="A54" s="58"/>
      <c r="B54" s="66" t="s">
        <v>85</v>
      </c>
      <c r="C54" s="46" t="s">
        <v>10</v>
      </c>
      <c r="D54" s="38" t="s">
        <v>74</v>
      </c>
      <c r="E54" s="39">
        <v>1</v>
      </c>
      <c r="F54" s="56">
        <v>2500</v>
      </c>
      <c r="G54" s="67">
        <f t="shared" si="0"/>
        <v>2500</v>
      </c>
      <c r="I54" s="106"/>
      <c r="J54" s="28"/>
    </row>
    <row r="55" spans="1:10" ht="30" customHeight="1" x14ac:dyDescent="0.25">
      <c r="A55" s="58"/>
      <c r="B55" s="66" t="s">
        <v>89</v>
      </c>
      <c r="C55" s="46" t="s">
        <v>10</v>
      </c>
      <c r="D55" s="38" t="s">
        <v>88</v>
      </c>
      <c r="E55" s="39">
        <v>490</v>
      </c>
      <c r="F55" s="56">
        <v>7.62</v>
      </c>
      <c r="G55" s="40">
        <f t="shared" ref="G55" si="1">E55*F55</f>
        <v>3733.8</v>
      </c>
      <c r="I55" s="106"/>
      <c r="J55" s="28"/>
    </row>
    <row r="56" spans="1:10" s="15" customFormat="1" x14ac:dyDescent="0.25">
      <c r="A56" s="36">
        <v>14</v>
      </c>
      <c r="B56" s="66" t="s">
        <v>87</v>
      </c>
      <c r="C56" s="46" t="s">
        <v>10</v>
      </c>
      <c r="D56" s="38" t="s">
        <v>64</v>
      </c>
      <c r="E56" s="39">
        <v>2</v>
      </c>
      <c r="F56" s="56">
        <v>250</v>
      </c>
      <c r="G56" s="40">
        <f t="shared" si="0"/>
        <v>500</v>
      </c>
      <c r="I56" s="107"/>
      <c r="J56" s="29"/>
    </row>
    <row r="57" spans="1:10" s="15" customFormat="1" x14ac:dyDescent="0.25">
      <c r="A57" s="36">
        <v>18</v>
      </c>
      <c r="B57" s="57"/>
      <c r="C57" s="57"/>
      <c r="D57" s="57"/>
      <c r="E57" s="57"/>
      <c r="F57" s="57"/>
      <c r="G57" s="41">
        <f>SUM(G14:G56)</f>
        <v>102246</v>
      </c>
      <c r="I57" s="29"/>
      <c r="J57" s="29"/>
    </row>
    <row r="58" spans="1:10" s="34" customFormat="1" ht="15.75" customHeight="1" x14ac:dyDescent="0.25">
      <c r="A58" s="57" t="s">
        <v>1</v>
      </c>
      <c r="B58" s="97" t="s">
        <v>80</v>
      </c>
      <c r="C58" s="97"/>
      <c r="D58" s="97"/>
      <c r="E58" s="97"/>
      <c r="F58" s="97"/>
      <c r="G58" s="97"/>
      <c r="I58" s="108"/>
      <c r="J58" s="108"/>
    </row>
    <row r="59" spans="1:10" ht="15.75" customHeight="1" x14ac:dyDescent="0.25">
      <c r="A59" s="57"/>
      <c r="B59" s="63" t="s">
        <v>69</v>
      </c>
      <c r="C59" s="46" t="s">
        <v>10</v>
      </c>
      <c r="D59" s="42" t="s">
        <v>64</v>
      </c>
      <c r="E59" s="42">
        <v>1</v>
      </c>
      <c r="F59" s="48">
        <v>9000</v>
      </c>
      <c r="G59" s="48">
        <f t="shared" ref="G59:G66" si="2">E59*F59</f>
        <v>9000</v>
      </c>
      <c r="I59" s="28"/>
      <c r="J59" s="28"/>
    </row>
    <row r="60" spans="1:10" ht="15.75" customHeight="1" x14ac:dyDescent="0.25">
      <c r="A60" s="57"/>
      <c r="B60" s="63" t="s">
        <v>70</v>
      </c>
      <c r="C60" s="46" t="s">
        <v>10</v>
      </c>
      <c r="D60" s="42" t="s">
        <v>64</v>
      </c>
      <c r="E60" s="42">
        <v>10</v>
      </c>
      <c r="F60" s="48">
        <v>60</v>
      </c>
      <c r="G60" s="48">
        <f t="shared" si="2"/>
        <v>600</v>
      </c>
      <c r="I60" s="28"/>
      <c r="J60" s="28"/>
    </row>
    <row r="61" spans="1:10" ht="15.75" customHeight="1" x14ac:dyDescent="0.25">
      <c r="A61" s="57"/>
      <c r="B61" s="62" t="s">
        <v>40</v>
      </c>
      <c r="C61" s="46" t="s">
        <v>10</v>
      </c>
      <c r="D61" s="42" t="s">
        <v>64</v>
      </c>
      <c r="E61" s="42">
        <v>8</v>
      </c>
      <c r="F61" s="48">
        <v>150</v>
      </c>
      <c r="G61" s="48">
        <f t="shared" si="2"/>
        <v>1200</v>
      </c>
      <c r="I61" s="28"/>
      <c r="J61" s="28"/>
    </row>
    <row r="62" spans="1:10" ht="15.75" customHeight="1" x14ac:dyDescent="0.25">
      <c r="A62" s="57"/>
      <c r="B62" s="62" t="s">
        <v>39</v>
      </c>
      <c r="C62" s="46" t="s">
        <v>10</v>
      </c>
      <c r="D62" s="42" t="s">
        <v>64</v>
      </c>
      <c r="E62" s="42">
        <v>2</v>
      </c>
      <c r="F62" s="48">
        <v>150</v>
      </c>
      <c r="G62" s="48">
        <f t="shared" si="2"/>
        <v>300</v>
      </c>
      <c r="I62" s="28"/>
      <c r="J62" s="28"/>
    </row>
    <row r="63" spans="1:10" ht="15.75" customHeight="1" x14ac:dyDescent="0.25">
      <c r="A63" s="57"/>
      <c r="B63" s="60" t="s">
        <v>48</v>
      </c>
      <c r="C63" s="46" t="s">
        <v>10</v>
      </c>
      <c r="D63" s="42" t="s">
        <v>67</v>
      </c>
      <c r="E63" s="42">
        <v>100</v>
      </c>
      <c r="F63" s="48">
        <v>18</v>
      </c>
      <c r="G63" s="48">
        <f t="shared" si="2"/>
        <v>1800</v>
      </c>
      <c r="I63" s="28"/>
      <c r="J63" s="28"/>
    </row>
    <row r="64" spans="1:10" ht="15.75" customHeight="1" x14ac:dyDescent="0.25">
      <c r="A64" s="57"/>
      <c r="B64" s="63" t="s">
        <v>71</v>
      </c>
      <c r="C64" s="46" t="s">
        <v>10</v>
      </c>
      <c r="D64" s="42" t="s">
        <v>67</v>
      </c>
      <c r="E64" s="42">
        <v>1500</v>
      </c>
      <c r="F64" s="48">
        <v>1</v>
      </c>
      <c r="G64" s="48">
        <f t="shared" si="2"/>
        <v>1500</v>
      </c>
      <c r="I64" s="28"/>
      <c r="J64" s="28"/>
    </row>
    <row r="65" spans="1:10" ht="15.75" customHeight="1" x14ac:dyDescent="0.25">
      <c r="A65" s="57"/>
      <c r="B65" s="63" t="s">
        <v>72</v>
      </c>
      <c r="C65" s="46" t="s">
        <v>10</v>
      </c>
      <c r="D65" s="42" t="s">
        <v>67</v>
      </c>
      <c r="E65" s="42">
        <v>900</v>
      </c>
      <c r="F65" s="48">
        <v>4.5</v>
      </c>
      <c r="G65" s="48">
        <f t="shared" si="2"/>
        <v>4050</v>
      </c>
      <c r="I65" s="28"/>
      <c r="J65" s="28"/>
    </row>
    <row r="66" spans="1:10" ht="15.75" customHeight="1" x14ac:dyDescent="0.25">
      <c r="A66" s="57"/>
      <c r="B66" s="62" t="s">
        <v>81</v>
      </c>
      <c r="C66" s="46" t="s">
        <v>10</v>
      </c>
      <c r="D66" s="42" t="s">
        <v>29</v>
      </c>
      <c r="E66" s="42">
        <v>1</v>
      </c>
      <c r="F66" s="48">
        <v>600</v>
      </c>
      <c r="G66" s="48">
        <f t="shared" si="2"/>
        <v>600</v>
      </c>
      <c r="I66" s="28"/>
      <c r="J66" s="28"/>
    </row>
    <row r="67" spans="1:10" s="32" customFormat="1" x14ac:dyDescent="0.25">
      <c r="A67" s="49"/>
      <c r="B67" s="50"/>
      <c r="C67" s="50"/>
      <c r="D67" s="50"/>
      <c r="E67" s="50"/>
      <c r="F67" s="50"/>
      <c r="G67" s="51">
        <f>SUM(G59:G66)</f>
        <v>19050</v>
      </c>
      <c r="I67" s="109"/>
      <c r="J67" s="109"/>
    </row>
    <row r="68" spans="1:10" s="33" customFormat="1" ht="25.5" customHeight="1" x14ac:dyDescent="0.25">
      <c r="A68" s="36">
        <v>23</v>
      </c>
      <c r="B68" s="93" t="s">
        <v>75</v>
      </c>
      <c r="C68" s="94"/>
      <c r="D68" s="94"/>
      <c r="E68" s="94"/>
      <c r="F68" s="94"/>
      <c r="G68" s="95"/>
      <c r="I68" s="110"/>
      <c r="J68" s="110"/>
    </row>
    <row r="69" spans="1:10" ht="43.5" customHeight="1" x14ac:dyDescent="0.25">
      <c r="A69" s="57" t="s">
        <v>1</v>
      </c>
      <c r="B69" s="64" t="s">
        <v>17</v>
      </c>
      <c r="C69" s="46" t="s">
        <v>10</v>
      </c>
      <c r="D69" s="38" t="s">
        <v>29</v>
      </c>
      <c r="E69" s="39">
        <v>1</v>
      </c>
      <c r="F69" s="40">
        <v>1000</v>
      </c>
      <c r="G69" s="40">
        <f>E69*F69</f>
        <v>1000</v>
      </c>
      <c r="I69" s="28"/>
      <c r="J69" s="28"/>
    </row>
    <row r="70" spans="1:10" ht="108.75" customHeight="1" x14ac:dyDescent="0.25">
      <c r="A70" s="58" t="s">
        <v>78</v>
      </c>
      <c r="B70" s="64" t="s">
        <v>19</v>
      </c>
      <c r="C70" s="37" t="s">
        <v>18</v>
      </c>
      <c r="D70" s="38" t="s">
        <v>20</v>
      </c>
      <c r="E70" s="39">
        <v>1</v>
      </c>
      <c r="F70" s="40">
        <v>0</v>
      </c>
      <c r="G70" s="40">
        <f t="shared" ref="G70" ca="1" si="3">F70*G70</f>
        <v>0</v>
      </c>
      <c r="I70" s="28"/>
      <c r="J70" s="28"/>
    </row>
    <row r="71" spans="1:10" ht="38.25" customHeight="1" x14ac:dyDescent="0.25">
      <c r="A71" s="69"/>
      <c r="B71" s="64" t="s">
        <v>91</v>
      </c>
      <c r="C71" s="37" t="s">
        <v>10</v>
      </c>
      <c r="D71" s="38" t="s">
        <v>28</v>
      </c>
      <c r="E71" s="39">
        <v>20</v>
      </c>
      <c r="F71" s="40">
        <v>16</v>
      </c>
      <c r="G71" s="40">
        <v>320</v>
      </c>
    </row>
    <row r="72" spans="1:10" s="15" customFormat="1" x14ac:dyDescent="0.25">
      <c r="A72" s="36">
        <v>25</v>
      </c>
      <c r="B72" s="57"/>
      <c r="C72" s="57"/>
      <c r="D72" s="57"/>
      <c r="E72" s="57"/>
      <c r="F72" s="57"/>
      <c r="G72" s="41">
        <v>1320</v>
      </c>
    </row>
    <row r="73" spans="1:10" s="34" customFormat="1" ht="15.75" customHeight="1" x14ac:dyDescent="0.25">
      <c r="A73" s="57" t="s">
        <v>1</v>
      </c>
      <c r="B73" s="96" t="s">
        <v>76</v>
      </c>
      <c r="C73" s="96"/>
      <c r="D73" s="96"/>
      <c r="E73" s="96"/>
      <c r="F73" s="96"/>
      <c r="G73" s="96"/>
    </row>
    <row r="74" spans="1:10" ht="15.75" customHeight="1" x14ac:dyDescent="0.25">
      <c r="A74" s="59" t="s">
        <v>2</v>
      </c>
      <c r="B74" s="60" t="s">
        <v>22</v>
      </c>
      <c r="C74" s="37" t="s">
        <v>21</v>
      </c>
      <c r="D74" s="38" t="s">
        <v>9</v>
      </c>
      <c r="E74" s="39">
        <v>1</v>
      </c>
      <c r="F74" s="56">
        <v>1640</v>
      </c>
      <c r="G74" s="40">
        <f>E74*F74</f>
        <v>1640</v>
      </c>
    </row>
    <row r="75" spans="1:10" x14ac:dyDescent="0.25">
      <c r="A75" s="37"/>
      <c r="B75" s="65" t="s">
        <v>23</v>
      </c>
      <c r="C75" s="37" t="s">
        <v>21</v>
      </c>
      <c r="D75" s="38" t="s">
        <v>9</v>
      </c>
      <c r="E75" s="39">
        <v>1</v>
      </c>
      <c r="F75" s="56">
        <v>1744</v>
      </c>
      <c r="G75" s="40">
        <f>E75*F75</f>
        <v>1744</v>
      </c>
    </row>
    <row r="76" spans="1:10" x14ac:dyDescent="0.25">
      <c r="A76" s="37"/>
      <c r="B76" s="68" t="s">
        <v>73</v>
      </c>
      <c r="C76" s="37" t="s">
        <v>21</v>
      </c>
      <c r="D76" s="38" t="s">
        <v>9</v>
      </c>
      <c r="E76" s="39">
        <v>1</v>
      </c>
      <c r="F76" s="56">
        <v>2000</v>
      </c>
      <c r="G76" s="67">
        <f t="shared" ref="G76" si="4">E76*F76</f>
        <v>2000</v>
      </c>
    </row>
    <row r="77" spans="1:10" x14ac:dyDescent="0.25">
      <c r="A77" s="37"/>
      <c r="B77" s="57"/>
      <c r="C77" s="57"/>
      <c r="D77" s="57"/>
      <c r="E77" s="57"/>
      <c r="F77" s="57"/>
      <c r="G77" s="41">
        <f>SUM(G74:G76)</f>
        <v>5384</v>
      </c>
    </row>
    <row r="78" spans="1:10" x14ac:dyDescent="0.25">
      <c r="A78" s="37"/>
      <c r="B78" s="59"/>
      <c r="C78" s="59"/>
      <c r="D78" s="59"/>
      <c r="E78" s="59"/>
      <c r="F78" s="59"/>
      <c r="G78" s="52">
        <f>SUM(G77+G67+G57+G12+G72)</f>
        <v>150000</v>
      </c>
    </row>
    <row r="79" spans="1:10" x14ac:dyDescent="0.25">
      <c r="G79" s="8"/>
    </row>
    <row r="80" spans="1:10" x14ac:dyDescent="0.25">
      <c r="G80" s="6"/>
    </row>
    <row r="81" spans="7:7" x14ac:dyDescent="0.25">
      <c r="G81" s="7"/>
    </row>
  </sheetData>
  <mergeCells count="8">
    <mergeCell ref="B68:G68"/>
    <mergeCell ref="B73:G73"/>
    <mergeCell ref="B58:G58"/>
    <mergeCell ref="A1:G3"/>
    <mergeCell ref="A4:G4"/>
    <mergeCell ref="A6:G6"/>
    <mergeCell ref="A12:F12"/>
    <mergeCell ref="A13:G13"/>
  </mergeCells>
  <dataValidations count="1">
    <dataValidation showInputMessage="1" showErrorMessage="1" sqref="E69:E71 E7:E11 E74:E76"/>
  </dataValidations>
  <pageMargins left="0.511811024" right="0.511811024" top="0.78740157499999996" bottom="0.78740157499999996" header="0.31496062000000002" footer="0.31496062000000002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Termo de Fomento ou Acordo</vt:lpstr>
      <vt:lpstr>Planilha Global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Chaia Dos Reis</dc:creator>
  <cp:lastModifiedBy>Terezinha</cp:lastModifiedBy>
  <cp:lastPrinted>2017-09-25T16:09:05Z</cp:lastPrinted>
  <dcterms:created xsi:type="dcterms:W3CDTF">2016-07-11T19:47:11Z</dcterms:created>
  <dcterms:modified xsi:type="dcterms:W3CDTF">2017-10-15T04:37:30Z</dcterms:modified>
</cp:coreProperties>
</file>